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NEW STATUS SHEET " sheetId="1" r:id="rId1"/>
  </sheets>
  <definedNames>
    <definedName name="_xlnm.Print_Area" localSheetId="0">'NEW STATUS SHEET '!$A$1:$AB$32</definedName>
  </definedNames>
  <calcPr fullCalcOnLoad="1"/>
</workbook>
</file>

<file path=xl/sharedStrings.xml><?xml version="1.0" encoding="utf-8"?>
<sst xmlns="http://schemas.openxmlformats.org/spreadsheetml/2006/main" count="91" uniqueCount="42">
  <si>
    <t>Canada</t>
  </si>
  <si>
    <t>France</t>
  </si>
  <si>
    <t>Mexico</t>
  </si>
  <si>
    <t>Honduras</t>
  </si>
  <si>
    <t>Philippines</t>
  </si>
  <si>
    <t>India</t>
  </si>
  <si>
    <t>Total</t>
  </si>
  <si>
    <t>Brazil</t>
  </si>
  <si>
    <t>Number of Ref. Transactions</t>
  </si>
  <si>
    <t>Number of Sales</t>
  </si>
  <si>
    <t>Retail Spending</t>
  </si>
  <si>
    <t>Sales Tax Refunded</t>
  </si>
  <si>
    <t xml:space="preserve">All Other </t>
  </si>
  <si>
    <t xml:space="preserve">Average sales amount </t>
  </si>
  <si>
    <t xml:space="preserve">Average refund 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</si>
  <si>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</si>
  <si>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</si>
  <si>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</si>
  <si>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</si>
  <si>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</si>
  <si>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JUNE </t>
  </si>
  <si>
    <t xml:space="preserve">JULY </t>
  </si>
  <si>
    <t xml:space="preserve">AUG </t>
  </si>
  <si>
    <t xml:space="preserve">SEPT </t>
  </si>
  <si>
    <t xml:space="preserve">OCT </t>
  </si>
  <si>
    <t xml:space="preserve">NOV </t>
  </si>
  <si>
    <t xml:space="preserve">DEC </t>
  </si>
  <si>
    <t>China</t>
  </si>
  <si>
    <t>TOTALS</t>
  </si>
  <si>
    <t>* The number of transactions does not necessarily reflect one visitor.  Each transaction may represent several persons in a travel party</t>
  </si>
  <si>
    <t>Average amount spent per visitor party</t>
  </si>
  <si>
    <t>All Other</t>
  </si>
  <si>
    <t>U.K.</t>
  </si>
  <si>
    <t>Australia</t>
  </si>
  <si>
    <t>Argentina</t>
  </si>
  <si>
    <t>STATUS REPORT  2018- 2019</t>
  </si>
  <si>
    <t xml:space="preserve">2018 Top 10 Countries Amount of Spending </t>
  </si>
  <si>
    <t>2018 Top 10 Countries Number of Transactions *</t>
  </si>
  <si>
    <t xml:space="preserve">2019 Top 10 Countries YTD Number of Transactions * </t>
  </si>
  <si>
    <t xml:space="preserve">2019 Top 10 Countries         YTD Amount of Spending </t>
  </si>
  <si>
    <t>Colombia</t>
  </si>
  <si>
    <t>Germany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</si>
</sst>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;\(&quot;$&quot;#,##0.00\)"/>
    <numFmt numFmtId="166" formatCode="0;[Red]0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"/>
    <numFmt numFmtId="171" formatCode="&quot;$&quot;#,##0.0;\(&quot;$&quot;#,##0.0\)"/>
    <numFmt numFmtId="172" formatCode="&quot;$&quot;#,##0;\(&quot;$&quot;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00_);_(* \(#,##0.000\);_(* &quot;-&quot;??_);_(@_)"/>
    <numFmt numFmtId="177" formatCode="_(* #,##0.0000_);_(* \(#,##0.0000\);_(* &quot;-&quot;??_);_(@_)"/>
    <numFmt numFmtId="178" formatCode="#,##0.0"/>
    <numFmt numFmtId="179" formatCode="&quot;$&quot;#,##0.0_);\(&quot;$&quot;#,##0.0\)"/>
    <numFmt numFmtId="180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5"/>
      <name val="Times New Roman"/>
      <family val="1"/>
    </font>
    <font>
      <b/>
      <sz val="8"/>
      <color indexed="1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2"/>
      <color indexed="18"/>
      <name val="Tms Rmn"/>
      <family val="0"/>
    </font>
    <font>
      <b/>
      <sz val="12"/>
      <color indexed="1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6" fontId="4" fillId="0" borderId="0" xfId="0" applyNumberFormat="1" applyFont="1" applyAlignment="1">
      <alignment horizontal="right" vertical="center"/>
    </xf>
    <xf numFmtId="6" fontId="8" fillId="0" borderId="0" xfId="0" applyNumberFormat="1" applyFont="1" applyAlignment="1">
      <alignment horizontal="right" vertical="center"/>
    </xf>
    <xf numFmtId="6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0" fontId="13" fillId="0" borderId="0" xfId="0" applyNumberFormat="1" applyFont="1" applyAlignment="1">
      <alignment horizontal="center" vertical="center"/>
    </xf>
    <xf numFmtId="170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6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0" fontId="11" fillId="0" borderId="0" xfId="44" applyNumberFormat="1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37" fontId="18" fillId="0" borderId="0" xfId="42" applyNumberFormat="1" applyFont="1" applyAlignment="1">
      <alignment horizontal="right" vertical="center"/>
    </xf>
    <xf numFmtId="164" fontId="18" fillId="0" borderId="0" xfId="42" applyNumberFormat="1" applyFont="1" applyAlignment="1">
      <alignment horizontal="right" vertical="center"/>
    </xf>
    <xf numFmtId="5" fontId="18" fillId="0" borderId="0" xfId="44" applyNumberFormat="1" applyFont="1" applyAlignment="1">
      <alignment horizontal="right" vertical="center"/>
    </xf>
    <xf numFmtId="5" fontId="18" fillId="0" borderId="0" xfId="44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38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3" fontId="19" fillId="0" borderId="0" xfId="0" applyNumberFormat="1" applyFont="1" applyAlignment="1">
      <alignment horizontal="right"/>
    </xf>
    <xf numFmtId="5" fontId="18" fillId="0" borderId="0" xfId="42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/>
    </xf>
    <xf numFmtId="0" fontId="20" fillId="0" borderId="0" xfId="58" applyFont="1">
      <alignment/>
      <protection/>
    </xf>
    <xf numFmtId="172" fontId="24" fillId="0" borderId="0" xfId="58" applyNumberFormat="1" applyFont="1" applyAlignment="1">
      <alignment horizontal="right"/>
      <protection/>
    </xf>
    <xf numFmtId="0" fontId="20" fillId="0" borderId="0" xfId="58" applyFont="1" applyAlignment="1">
      <alignment wrapText="1"/>
      <protection/>
    </xf>
    <xf numFmtId="164" fontId="20" fillId="0" borderId="0" xfId="42" applyNumberFormat="1" applyFont="1" applyAlignment="1">
      <alignment horizontal="right" wrapText="1"/>
    </xf>
    <xf numFmtId="164" fontId="19" fillId="0" borderId="0" xfId="0" applyNumberFormat="1" applyFont="1" applyAlignment="1">
      <alignment horizontal="center"/>
    </xf>
    <xf numFmtId="6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6" fontId="21" fillId="0" borderId="0" xfId="0" applyNumberFormat="1" applyFont="1" applyAlignment="1">
      <alignment horizontal="right" wrapText="1"/>
    </xf>
    <xf numFmtId="5" fontId="19" fillId="0" borderId="0" xfId="44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5" fontId="19" fillId="0" borderId="0" xfId="0" applyNumberFormat="1" applyFont="1" applyAlignment="1">
      <alignment horizontal="right" vertical="center"/>
    </xf>
    <xf numFmtId="38" fontId="59" fillId="0" borderId="0" xfId="0" applyNumberFormat="1" applyFont="1" applyAlignment="1">
      <alignment horizontal="right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27</xdr:row>
      <xdr:rowOff>180975</xdr:rowOff>
    </xdr:from>
    <xdr:to>
      <xdr:col>24</xdr:col>
      <xdr:colOff>409575</xdr:colOff>
      <xdr:row>31</xdr:row>
      <xdr:rowOff>9525</xdr:rowOff>
    </xdr:to>
    <xdr:pic>
      <xdr:nvPicPr>
        <xdr:cNvPr id="1" name="Picture 3" descr="LTFScolor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7724775"/>
          <a:ext cx="1143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workbookViewId="0" topLeftCell="H1">
      <selection activeCell="AA30" sqref="AA30"/>
    </sheetView>
  </sheetViews>
  <sheetFormatPr defaultColWidth="9.140625" defaultRowHeight="12.75"/>
  <cols>
    <col min="1" max="1" width="24.28125" style="0" customWidth="1"/>
    <col min="2" max="2" width="2.7109375" style="0" hidden="1" customWidth="1"/>
    <col min="3" max="3" width="12.00390625" style="0" customWidth="1"/>
    <col min="4" max="4" width="3.7109375" style="0" customWidth="1"/>
    <col min="5" max="5" width="11.7109375" style="0" customWidth="1"/>
    <col min="6" max="6" width="3.7109375" style="0" customWidth="1"/>
    <col min="7" max="7" width="15.7109375" style="0" bestFit="1" customWidth="1"/>
    <col min="8" max="8" width="3.7109375" style="0" customWidth="1"/>
    <col min="9" max="9" width="14.57421875" style="0" customWidth="1"/>
    <col min="10" max="10" width="3.7109375" style="0" customWidth="1"/>
    <col min="11" max="11" width="11.7109375" style="0" customWidth="1"/>
    <col min="12" max="12" width="3.7109375" style="0" customWidth="1"/>
    <col min="13" max="13" width="14.00390625" style="0" customWidth="1"/>
    <col min="14" max="14" width="3.7109375" style="0" customWidth="1"/>
    <col min="15" max="15" width="13.7109375" style="0" customWidth="1"/>
    <col min="16" max="16" width="3.7109375" style="0" customWidth="1"/>
    <col min="17" max="17" width="13.8515625" style="1" customWidth="1"/>
    <col min="18" max="18" width="3.7109375" style="0" customWidth="1"/>
    <col min="19" max="19" width="11.7109375" style="0" customWidth="1"/>
    <col min="20" max="20" width="3.7109375" style="0" customWidth="1"/>
    <col min="21" max="21" width="11.7109375" style="0" customWidth="1"/>
    <col min="22" max="22" width="3.7109375" style="0" customWidth="1"/>
    <col min="23" max="23" width="11.7109375" style="0" customWidth="1"/>
    <col min="24" max="24" width="2.7109375" style="0" customWidth="1"/>
    <col min="25" max="25" width="11.7109375" style="0" customWidth="1"/>
    <col min="26" max="26" width="3.7109375" style="0" customWidth="1"/>
    <col min="27" max="27" width="12.7109375" style="0" customWidth="1"/>
  </cols>
  <sheetData>
    <row r="1" spans="1:14" ht="23.25">
      <c r="A1" s="58" t="s">
        <v>35</v>
      </c>
      <c r="B1" s="59"/>
      <c r="C1" s="59"/>
      <c r="D1" s="59"/>
      <c r="E1" s="59"/>
      <c r="K1" s="7"/>
      <c r="L1" s="7"/>
      <c r="M1" s="8"/>
      <c r="N1" s="8"/>
    </row>
    <row r="2" spans="1:26" ht="12.75">
      <c r="A2" s="9"/>
      <c r="B2" s="9"/>
      <c r="G2" s="6"/>
      <c r="H2" s="6"/>
      <c r="I2" s="6"/>
      <c r="J2" s="6"/>
      <c r="K2" s="6"/>
      <c r="L2" s="6"/>
      <c r="M2" s="6"/>
      <c r="N2" s="6"/>
      <c r="O2" s="6"/>
      <c r="P2" s="6"/>
      <c r="Q2" s="18"/>
      <c r="R2" s="6"/>
      <c r="S2" s="6"/>
      <c r="T2" s="6"/>
      <c r="U2" s="6"/>
      <c r="V2" s="6"/>
      <c r="W2" s="6"/>
      <c r="X2" s="6"/>
      <c r="Y2" s="6"/>
      <c r="Z2" s="6"/>
    </row>
    <row r="3" spans="1:27" s="10" customFormat="1" ht="23.25" customHeight="1">
      <c r="A3" s="35">
        <v>2018</v>
      </c>
      <c r="B3" s="21"/>
      <c r="C3" s="22" t="s">
        <v>15</v>
      </c>
      <c r="D3" s="22"/>
      <c r="E3" s="22" t="s">
        <v>16</v>
      </c>
      <c r="F3" s="22"/>
      <c r="G3" s="22" t="s">
        <v>17</v>
      </c>
      <c r="H3" s="22"/>
      <c r="I3" s="22" t="s">
        <v>18</v>
      </c>
      <c r="J3" s="22"/>
      <c r="K3" s="22" t="s">
        <v>19</v>
      </c>
      <c r="L3" s="22"/>
      <c r="M3" s="22" t="s">
        <v>20</v>
      </c>
      <c r="N3" s="22"/>
      <c r="O3" s="22" t="s">
        <v>21</v>
      </c>
      <c r="P3" s="22"/>
      <c r="Q3" s="22" t="s">
        <v>22</v>
      </c>
      <c r="R3" s="22"/>
      <c r="S3" s="22" t="s">
        <v>23</v>
      </c>
      <c r="T3" s="22"/>
      <c r="U3" s="22" t="s">
        <v>24</v>
      </c>
      <c r="V3" s="22"/>
      <c r="W3" s="22" t="s">
        <v>25</v>
      </c>
      <c r="X3" s="22"/>
      <c r="Y3" s="22" t="s">
        <v>26</v>
      </c>
      <c r="Z3" s="24"/>
      <c r="AA3" s="22" t="s">
        <v>28</v>
      </c>
    </row>
    <row r="4" spans="1:31" ht="23.25" customHeight="1">
      <c r="A4" s="30" t="s">
        <v>8</v>
      </c>
      <c r="B4" s="30"/>
      <c r="C4" s="31">
        <v>3309</v>
      </c>
      <c r="D4" s="31"/>
      <c r="E4" s="32">
        <v>3511</v>
      </c>
      <c r="F4" s="32"/>
      <c r="G4" s="32">
        <v>6164</v>
      </c>
      <c r="H4" s="32"/>
      <c r="I4" s="32">
        <v>4052</v>
      </c>
      <c r="J4" s="32"/>
      <c r="K4" s="32">
        <v>3885</v>
      </c>
      <c r="L4" s="32"/>
      <c r="M4" s="32">
        <v>2467</v>
      </c>
      <c r="N4" s="32"/>
      <c r="O4" s="32">
        <v>2295</v>
      </c>
      <c r="P4" s="32"/>
      <c r="Q4" s="32">
        <v>2296</v>
      </c>
      <c r="R4" s="32"/>
      <c r="S4" s="32">
        <v>2264</v>
      </c>
      <c r="T4" s="32"/>
      <c r="U4" s="32">
        <v>3126</v>
      </c>
      <c r="V4" s="32"/>
      <c r="W4" s="32">
        <v>3073</v>
      </c>
      <c r="X4" s="32"/>
      <c r="Y4" s="32">
        <v>2592</v>
      </c>
      <c r="Z4" s="30"/>
      <c r="AA4" s="41">
        <f>SUM(C4:Y4)</f>
        <v>39034</v>
      </c>
      <c r="AB4" s="30"/>
      <c r="AC4" s="30"/>
      <c r="AD4" s="30"/>
      <c r="AE4" s="30"/>
    </row>
    <row r="5" spans="1:31" ht="23.25" customHeight="1">
      <c r="A5" s="30" t="s">
        <v>9</v>
      </c>
      <c r="B5" s="30"/>
      <c r="C5" s="31">
        <v>12474</v>
      </c>
      <c r="D5" s="31"/>
      <c r="E5" s="32">
        <v>12260</v>
      </c>
      <c r="F5" s="32"/>
      <c r="G5" s="32">
        <v>20575</v>
      </c>
      <c r="H5" s="32"/>
      <c r="I5" s="32">
        <v>14043</v>
      </c>
      <c r="J5" s="32"/>
      <c r="K5" s="32">
        <v>13226</v>
      </c>
      <c r="L5" s="32"/>
      <c r="M5" s="32">
        <v>9249</v>
      </c>
      <c r="N5" s="32"/>
      <c r="O5" s="32">
        <v>9406</v>
      </c>
      <c r="P5" s="32"/>
      <c r="Q5" s="32">
        <v>9507</v>
      </c>
      <c r="R5" s="32"/>
      <c r="S5" s="32">
        <v>8153</v>
      </c>
      <c r="T5" s="32"/>
      <c r="U5" s="32">
        <v>11085</v>
      </c>
      <c r="V5" s="32"/>
      <c r="W5" s="32">
        <v>10927</v>
      </c>
      <c r="X5" s="32"/>
      <c r="Y5" s="32">
        <v>10589</v>
      </c>
      <c r="Z5" s="30"/>
      <c r="AA5" s="41">
        <f>SUM(C5:Y5)</f>
        <v>141494</v>
      </c>
      <c r="AB5" s="30"/>
      <c r="AC5" s="30"/>
      <c r="AD5" s="30"/>
      <c r="AE5" s="30"/>
    </row>
    <row r="6" spans="1:31" ht="23.25" customHeight="1">
      <c r="A6" s="30" t="s">
        <v>10</v>
      </c>
      <c r="B6" s="30"/>
      <c r="C6" s="33">
        <v>2672800.74</v>
      </c>
      <c r="D6" s="33"/>
      <c r="E6" s="33">
        <v>2588698.37</v>
      </c>
      <c r="F6" s="33"/>
      <c r="G6" s="33">
        <v>4814125.24</v>
      </c>
      <c r="H6" s="33"/>
      <c r="I6" s="33">
        <v>2856401.55</v>
      </c>
      <c r="J6" s="33"/>
      <c r="K6" s="33">
        <v>2923254.67</v>
      </c>
      <c r="L6" s="33"/>
      <c r="M6" s="42">
        <v>1516999.71</v>
      </c>
      <c r="N6" s="33"/>
      <c r="O6" s="33">
        <v>1530773.28</v>
      </c>
      <c r="P6" s="33"/>
      <c r="Q6" s="33">
        <v>1451033.06</v>
      </c>
      <c r="R6" s="33"/>
      <c r="S6" s="40">
        <v>1302473</v>
      </c>
      <c r="T6" s="33"/>
      <c r="U6" s="33">
        <v>1880342.54</v>
      </c>
      <c r="V6" s="33"/>
      <c r="W6" s="33">
        <v>1918101.53</v>
      </c>
      <c r="X6" s="33"/>
      <c r="Y6" s="33">
        <v>1823742.01</v>
      </c>
      <c r="Z6" s="34"/>
      <c r="AA6" s="53">
        <f>SUM(C6:Y6)</f>
        <v>27278745.700000003</v>
      </c>
      <c r="AB6" s="30"/>
      <c r="AC6" s="30"/>
      <c r="AD6" s="30"/>
      <c r="AE6" s="30"/>
    </row>
    <row r="7" spans="1:31" ht="23.25" customHeight="1">
      <c r="A7" s="30" t="s">
        <v>11</v>
      </c>
      <c r="B7" s="30"/>
      <c r="C7" s="33">
        <v>214951.62</v>
      </c>
      <c r="D7" s="33"/>
      <c r="E7" s="33">
        <v>208787.44</v>
      </c>
      <c r="F7" s="33"/>
      <c r="G7" s="33">
        <v>388409.33</v>
      </c>
      <c r="H7" s="33"/>
      <c r="I7" s="33">
        <v>230436.95</v>
      </c>
      <c r="J7" s="33"/>
      <c r="K7" s="33">
        <v>235804</v>
      </c>
      <c r="L7" s="33"/>
      <c r="M7" s="33">
        <v>122950.96</v>
      </c>
      <c r="N7" s="33"/>
      <c r="O7" s="33">
        <v>130909.14</v>
      </c>
      <c r="P7" s="33"/>
      <c r="Q7" s="33">
        <v>124335.32</v>
      </c>
      <c r="R7" s="33"/>
      <c r="S7" s="40">
        <v>111683.32</v>
      </c>
      <c r="T7" s="33"/>
      <c r="U7" s="33">
        <v>161194.29</v>
      </c>
      <c r="V7" s="33"/>
      <c r="W7" s="33">
        <v>164162.99</v>
      </c>
      <c r="X7" s="33"/>
      <c r="Y7" s="33">
        <v>156084.01</v>
      </c>
      <c r="Z7" s="34"/>
      <c r="AA7" s="53">
        <f>SUM(C7:Y7)</f>
        <v>2249709.37</v>
      </c>
      <c r="AB7" s="30"/>
      <c r="AC7" s="30"/>
      <c r="AD7" s="30"/>
      <c r="AE7" s="30"/>
    </row>
    <row r="8" spans="1:27" ht="23.25" customHeight="1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19"/>
      <c r="R8" s="4"/>
      <c r="S8" s="4"/>
      <c r="T8" s="4"/>
      <c r="U8" s="4"/>
      <c r="V8" s="4"/>
      <c r="W8" s="4"/>
      <c r="X8" s="4"/>
      <c r="Y8" s="4"/>
      <c r="AA8" s="5"/>
    </row>
    <row r="9" spans="1:27" s="10" customFormat="1" ht="23.25" customHeight="1">
      <c r="A9" s="54">
        <v>2019</v>
      </c>
      <c r="B9" s="55"/>
      <c r="C9" s="22" t="s">
        <v>15</v>
      </c>
      <c r="D9" s="22"/>
      <c r="E9" s="22" t="s">
        <v>16</v>
      </c>
      <c r="F9" s="22"/>
      <c r="G9" s="22" t="s">
        <v>17</v>
      </c>
      <c r="H9" s="22"/>
      <c r="I9" s="22" t="s">
        <v>18</v>
      </c>
      <c r="J9" s="22"/>
      <c r="K9" s="22" t="s">
        <v>19</v>
      </c>
      <c r="L9" s="22"/>
      <c r="M9" s="22" t="s">
        <v>20</v>
      </c>
      <c r="N9" s="22"/>
      <c r="O9" s="22" t="s">
        <v>21</v>
      </c>
      <c r="P9" s="22"/>
      <c r="Q9" s="23" t="s">
        <v>22</v>
      </c>
      <c r="R9" s="22"/>
      <c r="S9" s="22" t="s">
        <v>23</v>
      </c>
      <c r="T9" s="22"/>
      <c r="U9" s="22" t="s">
        <v>24</v>
      </c>
      <c r="V9" s="22"/>
      <c r="W9" s="22" t="s">
        <v>25</v>
      </c>
      <c r="X9" s="22"/>
      <c r="Y9" s="22" t="s">
        <v>26</v>
      </c>
      <c r="Z9" s="25"/>
      <c r="AA9" s="22" t="s">
        <v>28</v>
      </c>
    </row>
    <row r="10" spans="1:29" ht="23.25" customHeight="1">
      <c r="A10" s="30" t="s">
        <v>8</v>
      </c>
      <c r="B10" s="30"/>
      <c r="C10" s="31">
        <v>2946</v>
      </c>
      <c r="D10" s="31"/>
      <c r="E10" s="32">
        <v>2544</v>
      </c>
      <c r="F10" s="32"/>
      <c r="G10" s="32">
        <v>3896</v>
      </c>
      <c r="H10" s="32"/>
      <c r="I10" s="32">
        <v>2979</v>
      </c>
      <c r="J10" s="32"/>
      <c r="K10" s="32">
        <v>3247</v>
      </c>
      <c r="L10" s="32"/>
      <c r="M10" s="32">
        <v>3096</v>
      </c>
      <c r="N10" s="32"/>
      <c r="O10" s="32">
        <v>1801</v>
      </c>
      <c r="P10" s="32"/>
      <c r="Q10" s="32">
        <v>2212</v>
      </c>
      <c r="R10" s="32"/>
      <c r="S10" s="32">
        <v>2941</v>
      </c>
      <c r="T10" s="32"/>
      <c r="U10" s="32">
        <v>0</v>
      </c>
      <c r="V10" s="32"/>
      <c r="W10" s="32">
        <v>0</v>
      </c>
      <c r="X10" s="32"/>
      <c r="Y10" s="32">
        <v>0</v>
      </c>
      <c r="Z10" s="30"/>
      <c r="AA10" s="41">
        <f>SUM(C10:Y10)</f>
        <v>25662</v>
      </c>
      <c r="AB10" s="30"/>
      <c r="AC10" s="30"/>
    </row>
    <row r="11" spans="1:29" ht="23.25" customHeight="1">
      <c r="A11" s="30" t="s">
        <v>9</v>
      </c>
      <c r="B11" s="30"/>
      <c r="C11" s="31">
        <v>12399</v>
      </c>
      <c r="D11" s="31"/>
      <c r="E11" s="32">
        <v>9215</v>
      </c>
      <c r="F11" s="32"/>
      <c r="G11" s="32">
        <v>15071</v>
      </c>
      <c r="H11" s="32"/>
      <c r="I11" s="32">
        <v>10710</v>
      </c>
      <c r="J11" s="32"/>
      <c r="K11" s="32">
        <v>11451</v>
      </c>
      <c r="L11" s="32"/>
      <c r="M11" s="32">
        <v>10145</v>
      </c>
      <c r="N11" s="32"/>
      <c r="O11" s="32">
        <v>7091</v>
      </c>
      <c r="P11" s="32"/>
      <c r="Q11" s="32">
        <v>8583</v>
      </c>
      <c r="R11" s="32"/>
      <c r="S11" s="32">
        <v>10971</v>
      </c>
      <c r="T11" s="32"/>
      <c r="U11" s="32">
        <v>0</v>
      </c>
      <c r="V11" s="32"/>
      <c r="W11" s="32">
        <v>0</v>
      </c>
      <c r="X11" s="32"/>
      <c r="Y11" s="32">
        <v>0</v>
      </c>
      <c r="Z11" s="30"/>
      <c r="AA11" s="41">
        <f>SUM(C11:Y11)</f>
        <v>95636</v>
      </c>
      <c r="AB11" s="30"/>
      <c r="AC11" s="30"/>
    </row>
    <row r="12" spans="1:29" ht="23.25" customHeight="1">
      <c r="A12" s="30" t="s">
        <v>10</v>
      </c>
      <c r="B12" s="30"/>
      <c r="C12" s="33">
        <v>2058911.84</v>
      </c>
      <c r="D12" s="33"/>
      <c r="E12" s="33">
        <v>1547905.68</v>
      </c>
      <c r="F12" s="33"/>
      <c r="G12" s="33">
        <v>2603080.18</v>
      </c>
      <c r="H12" s="33"/>
      <c r="I12" s="33">
        <v>1660836.35</v>
      </c>
      <c r="J12" s="33"/>
      <c r="K12" s="33">
        <v>1858406.15</v>
      </c>
      <c r="L12" s="33"/>
      <c r="M12" s="42">
        <v>1576242.22</v>
      </c>
      <c r="N12" s="33"/>
      <c r="O12" s="33">
        <v>1046769.84</v>
      </c>
      <c r="P12" s="33"/>
      <c r="Q12" s="33">
        <v>1201735.89</v>
      </c>
      <c r="R12" s="33"/>
      <c r="S12" s="40">
        <v>1732522.05</v>
      </c>
      <c r="T12" s="33"/>
      <c r="U12" s="33">
        <v>0</v>
      </c>
      <c r="V12" s="33"/>
      <c r="W12" s="33">
        <v>0</v>
      </c>
      <c r="X12" s="33"/>
      <c r="Y12" s="33">
        <v>0</v>
      </c>
      <c r="Z12" s="34"/>
      <c r="AA12" s="56">
        <f>SUM(C12:Y12)</f>
        <v>15286410.200000003</v>
      </c>
      <c r="AB12" s="30"/>
      <c r="AC12" s="30"/>
    </row>
    <row r="13" spans="1:29" ht="23.25" customHeight="1">
      <c r="A13" s="30" t="s">
        <v>11</v>
      </c>
      <c r="B13" s="30"/>
      <c r="C13" s="33">
        <v>176022.48</v>
      </c>
      <c r="D13" s="33"/>
      <c r="E13" s="33">
        <v>132374.31</v>
      </c>
      <c r="F13" s="33"/>
      <c r="G13" s="33">
        <v>223101.99</v>
      </c>
      <c r="H13" s="33"/>
      <c r="I13" s="33">
        <v>142370.19</v>
      </c>
      <c r="J13" s="33"/>
      <c r="K13" s="33">
        <v>159453.22</v>
      </c>
      <c r="L13" s="33"/>
      <c r="M13" s="33">
        <v>135485.83</v>
      </c>
      <c r="N13" s="33"/>
      <c r="O13" s="33">
        <v>89806.96</v>
      </c>
      <c r="P13" s="33"/>
      <c r="Q13" s="33">
        <v>103246.5</v>
      </c>
      <c r="R13" s="33"/>
      <c r="S13" s="40">
        <v>148649.8</v>
      </c>
      <c r="T13" s="33"/>
      <c r="U13" s="33">
        <v>0</v>
      </c>
      <c r="V13" s="33"/>
      <c r="W13" s="33">
        <v>0</v>
      </c>
      <c r="X13" s="33"/>
      <c r="Y13" s="33">
        <v>0</v>
      </c>
      <c r="Z13" s="34"/>
      <c r="AA13" s="56">
        <f>SUM(C13:Y13)</f>
        <v>1310511.28</v>
      </c>
      <c r="AB13" s="30"/>
      <c r="AC13" s="30"/>
    </row>
    <row r="14" spans="1:27" ht="18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0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ht="18.75" customHeight="1"/>
    <row r="16" spans="3:25" ht="21" customHeight="1">
      <c r="C16" s="60" t="s">
        <v>36</v>
      </c>
      <c r="D16" s="60"/>
      <c r="E16" s="60"/>
      <c r="F16" s="25"/>
      <c r="G16" s="60" t="s">
        <v>39</v>
      </c>
      <c r="H16" s="60"/>
      <c r="I16" s="60"/>
      <c r="J16" s="25"/>
      <c r="K16" s="60" t="s">
        <v>37</v>
      </c>
      <c r="L16" s="60"/>
      <c r="M16" s="60"/>
      <c r="N16" s="25"/>
      <c r="O16" s="60" t="s">
        <v>38</v>
      </c>
      <c r="P16" s="60"/>
      <c r="Q16" s="60"/>
      <c r="U16" s="61" t="s">
        <v>29</v>
      </c>
      <c r="V16" s="61"/>
      <c r="W16" s="61"/>
      <c r="X16" s="61"/>
      <c r="Y16" s="61"/>
    </row>
    <row r="17" spans="3:25" ht="21" customHeight="1">
      <c r="C17" s="60"/>
      <c r="D17" s="60"/>
      <c r="E17" s="60"/>
      <c r="F17" s="25"/>
      <c r="G17" s="60"/>
      <c r="H17" s="60"/>
      <c r="I17" s="60"/>
      <c r="J17" s="25"/>
      <c r="K17" s="60"/>
      <c r="L17" s="60"/>
      <c r="M17" s="60"/>
      <c r="N17" s="25"/>
      <c r="O17" s="60"/>
      <c r="P17" s="60"/>
      <c r="Q17" s="60"/>
      <c r="U17" s="61"/>
      <c r="V17" s="61"/>
      <c r="W17" s="61"/>
      <c r="X17" s="61"/>
      <c r="Y17" s="61"/>
    </row>
    <row r="18" spans="3:25" ht="21" customHeight="1">
      <c r="C18" s="60"/>
      <c r="D18" s="60"/>
      <c r="E18" s="60"/>
      <c r="F18" s="25"/>
      <c r="G18" s="60"/>
      <c r="H18" s="60"/>
      <c r="I18" s="60"/>
      <c r="J18" s="25"/>
      <c r="K18" s="60"/>
      <c r="L18" s="60"/>
      <c r="M18" s="60"/>
      <c r="N18" s="25"/>
      <c r="O18" s="60"/>
      <c r="P18" s="60"/>
      <c r="Q18" s="60"/>
      <c r="U18" s="61"/>
      <c r="V18" s="61"/>
      <c r="W18" s="61"/>
      <c r="X18" s="61"/>
      <c r="Y18" s="61"/>
    </row>
    <row r="19" ht="15.75" customHeight="1"/>
    <row r="20" spans="3:26" ht="23.25" customHeight="1">
      <c r="C20" s="43" t="s">
        <v>27</v>
      </c>
      <c r="D20" s="30"/>
      <c r="E20" s="44">
        <v>3253301.39</v>
      </c>
      <c r="F20" s="30"/>
      <c r="G20" s="43" t="s">
        <v>7</v>
      </c>
      <c r="H20" s="30"/>
      <c r="I20" s="44">
        <v>1619139.77</v>
      </c>
      <c r="J20" s="30"/>
      <c r="K20" s="45" t="s">
        <v>27</v>
      </c>
      <c r="L20" s="30"/>
      <c r="M20" s="46">
        <v>4309</v>
      </c>
      <c r="N20" s="30"/>
      <c r="O20" s="45" t="s">
        <v>27</v>
      </c>
      <c r="P20" s="30"/>
      <c r="Q20" s="46">
        <v>2345</v>
      </c>
      <c r="U20" s="29"/>
      <c r="V20" s="14"/>
      <c r="W20" s="23">
        <v>2018</v>
      </c>
      <c r="X20" s="15"/>
      <c r="Y20" s="23">
        <v>2019</v>
      </c>
      <c r="Z20" s="14"/>
    </row>
    <row r="21" spans="3:26" ht="23.25" customHeight="1">
      <c r="C21" s="43" t="s">
        <v>4</v>
      </c>
      <c r="D21" s="30"/>
      <c r="E21" s="44">
        <v>3048397.3</v>
      </c>
      <c r="F21" s="30"/>
      <c r="G21" s="43" t="s">
        <v>27</v>
      </c>
      <c r="H21" s="30"/>
      <c r="I21" s="44">
        <v>1485654.63</v>
      </c>
      <c r="J21" s="30"/>
      <c r="K21" s="45" t="s">
        <v>4</v>
      </c>
      <c r="L21" s="30"/>
      <c r="M21" s="46">
        <v>3910</v>
      </c>
      <c r="N21" s="30"/>
      <c r="O21" s="45" t="s">
        <v>4</v>
      </c>
      <c r="P21" s="30"/>
      <c r="Q21" s="46">
        <v>2277</v>
      </c>
      <c r="U21" s="65" t="s">
        <v>13</v>
      </c>
      <c r="V21" s="65"/>
      <c r="W21" s="66"/>
      <c r="X21" s="14"/>
      <c r="Y21" s="14"/>
      <c r="Z21" s="14"/>
    </row>
    <row r="22" spans="3:26" ht="23.25" customHeight="1">
      <c r="C22" s="43" t="s">
        <v>7</v>
      </c>
      <c r="D22" s="30"/>
      <c r="E22" s="44">
        <v>2522221.72</v>
      </c>
      <c r="F22" s="30"/>
      <c r="G22" s="43" t="s">
        <v>4</v>
      </c>
      <c r="H22" s="30"/>
      <c r="I22" s="44">
        <v>989098.85</v>
      </c>
      <c r="J22" s="30"/>
      <c r="K22" s="45" t="s">
        <v>7</v>
      </c>
      <c r="L22" s="30"/>
      <c r="M22" s="46">
        <v>2588</v>
      </c>
      <c r="N22" s="30"/>
      <c r="O22" s="45" t="s">
        <v>7</v>
      </c>
      <c r="P22" s="30"/>
      <c r="Q22" s="46">
        <v>1799</v>
      </c>
      <c r="U22" s="14"/>
      <c r="V22" s="14"/>
      <c r="W22" s="26">
        <f>SUM(AA6/AA5)</f>
        <v>192.79082999985866</v>
      </c>
      <c r="X22" s="11"/>
      <c r="Y22" s="27">
        <f>SUM(AA12/AA11)</f>
        <v>159.83949767869842</v>
      </c>
      <c r="Z22" s="14"/>
    </row>
    <row r="23" spans="3:26" ht="23.25" customHeight="1">
      <c r="C23" s="43" t="s">
        <v>3</v>
      </c>
      <c r="D23" s="30"/>
      <c r="E23" s="44">
        <v>1588772.35</v>
      </c>
      <c r="F23" s="30"/>
      <c r="G23" s="43" t="s">
        <v>3</v>
      </c>
      <c r="H23" s="30"/>
      <c r="I23" s="44">
        <v>947910.9</v>
      </c>
      <c r="J23" s="30"/>
      <c r="K23" s="45" t="s">
        <v>32</v>
      </c>
      <c r="L23" s="30"/>
      <c r="M23" s="46">
        <v>1913</v>
      </c>
      <c r="N23" s="30"/>
      <c r="O23" s="45" t="s">
        <v>1</v>
      </c>
      <c r="P23" s="30"/>
      <c r="Q23" s="46">
        <v>1443</v>
      </c>
      <c r="U23" s="63" t="s">
        <v>30</v>
      </c>
      <c r="V23" s="64"/>
      <c r="W23" s="64"/>
      <c r="X23" s="14"/>
      <c r="Y23" s="16"/>
      <c r="Z23" s="14"/>
    </row>
    <row r="24" spans="3:26" ht="23.25" customHeight="1">
      <c r="C24" s="43" t="s">
        <v>5</v>
      </c>
      <c r="D24" s="30"/>
      <c r="E24" s="44">
        <v>1057560.24</v>
      </c>
      <c r="F24" s="30"/>
      <c r="G24" s="43" t="s">
        <v>2</v>
      </c>
      <c r="H24" s="30"/>
      <c r="I24" s="44">
        <v>673914.07</v>
      </c>
      <c r="J24" s="30"/>
      <c r="K24" s="45" t="s">
        <v>0</v>
      </c>
      <c r="L24" s="30"/>
      <c r="M24" s="46">
        <v>1625</v>
      </c>
      <c r="N24" s="30"/>
      <c r="O24" s="45" t="s">
        <v>32</v>
      </c>
      <c r="P24" s="30"/>
      <c r="Q24" s="46">
        <v>1403</v>
      </c>
      <c r="U24" s="64"/>
      <c r="V24" s="64"/>
      <c r="W24" s="64"/>
      <c r="X24" s="14"/>
      <c r="Y24" s="17"/>
      <c r="Z24" s="14"/>
    </row>
    <row r="25" spans="3:26" ht="23.25" customHeight="1">
      <c r="C25" s="43" t="s">
        <v>32</v>
      </c>
      <c r="D25" s="30"/>
      <c r="E25" s="44">
        <v>1004039.22</v>
      </c>
      <c r="F25" s="30"/>
      <c r="G25" s="43" t="s">
        <v>32</v>
      </c>
      <c r="H25" s="30"/>
      <c r="I25" s="44">
        <v>606478.34</v>
      </c>
      <c r="J25" s="30"/>
      <c r="K25" s="45" t="s">
        <v>1</v>
      </c>
      <c r="L25" s="30"/>
      <c r="M25" s="46">
        <v>1523</v>
      </c>
      <c r="N25" s="30"/>
      <c r="O25" s="45" t="s">
        <v>3</v>
      </c>
      <c r="P25" s="30"/>
      <c r="Q25" s="46">
        <v>896</v>
      </c>
      <c r="U25" s="14"/>
      <c r="V25" s="14"/>
      <c r="W25" s="26">
        <f>SUM(AA6/AA4)</f>
        <v>698.8457677921813</v>
      </c>
      <c r="X25" s="28"/>
      <c r="Y25" s="27">
        <f>SUM(AA12/AA10)</f>
        <v>595.6827293274102</v>
      </c>
      <c r="Z25" s="14"/>
    </row>
    <row r="26" spans="3:26" ht="23.25" customHeight="1">
      <c r="C26" s="43" t="s">
        <v>2</v>
      </c>
      <c r="D26" s="30"/>
      <c r="E26" s="44">
        <v>968112.44</v>
      </c>
      <c r="F26" s="30"/>
      <c r="G26" s="43" t="s">
        <v>1</v>
      </c>
      <c r="H26" s="30"/>
      <c r="I26" s="44">
        <v>467531.25</v>
      </c>
      <c r="J26" s="30"/>
      <c r="K26" s="45" t="s">
        <v>5</v>
      </c>
      <c r="L26" s="30"/>
      <c r="M26" s="46">
        <v>1505</v>
      </c>
      <c r="N26" s="30"/>
      <c r="O26" s="45" t="s">
        <v>41</v>
      </c>
      <c r="P26" s="30"/>
      <c r="Q26" s="46">
        <v>872</v>
      </c>
      <c r="U26" s="65" t="s">
        <v>14</v>
      </c>
      <c r="V26" s="65"/>
      <c r="W26" s="66"/>
      <c r="X26" s="14"/>
      <c r="Y26" s="17"/>
      <c r="Z26" s="14"/>
    </row>
    <row r="27" spans="3:26" ht="23.25" customHeight="1">
      <c r="C27" s="43" t="s">
        <v>33</v>
      </c>
      <c r="D27" s="30"/>
      <c r="E27" s="44">
        <v>804838.01</v>
      </c>
      <c r="F27" s="30"/>
      <c r="G27" s="43" t="s">
        <v>5</v>
      </c>
      <c r="H27" s="30"/>
      <c r="I27" s="44">
        <v>423070.72</v>
      </c>
      <c r="J27" s="30"/>
      <c r="K27" s="45" t="s">
        <v>3</v>
      </c>
      <c r="L27" s="30"/>
      <c r="M27" s="46">
        <v>1433</v>
      </c>
      <c r="N27" s="30"/>
      <c r="O27" s="45" t="s">
        <v>0</v>
      </c>
      <c r="P27" s="30"/>
      <c r="Q27" s="46">
        <v>863</v>
      </c>
      <c r="U27" s="14"/>
      <c r="V27" s="14"/>
      <c r="W27" s="27">
        <f>SUM(AA7/AA4)</f>
        <v>57.63461008351694</v>
      </c>
      <c r="X27" s="28"/>
      <c r="Y27" s="27">
        <f>SUM(AA13/AA10)</f>
        <v>51.068166160081056</v>
      </c>
      <c r="Z27" s="14"/>
    </row>
    <row r="28" spans="3:24" ht="25.5" customHeight="1">
      <c r="C28" s="43" t="s">
        <v>0</v>
      </c>
      <c r="D28" s="30"/>
      <c r="E28" s="44">
        <v>742009.47</v>
      </c>
      <c r="F28" s="30"/>
      <c r="G28" s="43" t="s">
        <v>40</v>
      </c>
      <c r="H28" s="30"/>
      <c r="I28" s="44">
        <v>414024.73</v>
      </c>
      <c r="J28" s="30"/>
      <c r="K28" s="45" t="s">
        <v>33</v>
      </c>
      <c r="L28" s="30"/>
      <c r="M28" s="46">
        <v>1341</v>
      </c>
      <c r="N28" s="30"/>
      <c r="O28" s="45" t="s">
        <v>5</v>
      </c>
      <c r="P28" s="30"/>
      <c r="Q28" s="46">
        <v>848</v>
      </c>
      <c r="X28" s="12"/>
    </row>
    <row r="29" spans="3:25" ht="30.75" customHeight="1">
      <c r="C29" s="43" t="s">
        <v>34</v>
      </c>
      <c r="D29" s="30"/>
      <c r="E29" s="44">
        <v>668555.17</v>
      </c>
      <c r="F29" s="30"/>
      <c r="G29" s="43" t="s">
        <v>34</v>
      </c>
      <c r="H29" s="30"/>
      <c r="I29" s="44">
        <v>400803.38</v>
      </c>
      <c r="J29" s="30"/>
      <c r="K29" s="45" t="s">
        <v>2</v>
      </c>
      <c r="L29" s="30"/>
      <c r="M29" s="46">
        <v>1212</v>
      </c>
      <c r="N29" s="30"/>
      <c r="O29" s="45" t="s">
        <v>2</v>
      </c>
      <c r="P29" s="30"/>
      <c r="Q29" s="46">
        <v>804</v>
      </c>
      <c r="U29" s="62"/>
      <c r="V29" s="62"/>
      <c r="W29" s="62"/>
      <c r="X29" s="62"/>
      <c r="Y29" s="62"/>
    </row>
    <row r="30" spans="3:17" ht="22.5" customHeight="1">
      <c r="C30" s="30" t="s">
        <v>31</v>
      </c>
      <c r="D30" s="30"/>
      <c r="E30" s="48">
        <f>E31-SUM(E20:E29)</f>
        <v>11620938.390000002</v>
      </c>
      <c r="F30" s="30"/>
      <c r="G30" s="30" t="s">
        <v>31</v>
      </c>
      <c r="H30" s="30"/>
      <c r="I30" s="48">
        <f>I31-SUM(I20:I29)</f>
        <v>7258783.560000003</v>
      </c>
      <c r="J30" s="30"/>
      <c r="K30" s="36" t="s">
        <v>12</v>
      </c>
      <c r="L30" s="30"/>
      <c r="M30" s="37">
        <f>M31-SUM(M20:M29)</f>
        <v>17675</v>
      </c>
      <c r="N30" s="30"/>
      <c r="O30" s="36" t="s">
        <v>12</v>
      </c>
      <c r="P30" s="30"/>
      <c r="Q30" s="57">
        <f>Q31-SUM(Q20:Q29)</f>
        <v>12112</v>
      </c>
    </row>
    <row r="31" spans="3:17" ht="23.25" customHeight="1">
      <c r="C31" s="38" t="s">
        <v>6</v>
      </c>
      <c r="D31" s="51"/>
      <c r="E31" s="52">
        <f>AA6</f>
        <v>27278745.700000003</v>
      </c>
      <c r="F31" s="30"/>
      <c r="G31" s="49" t="s">
        <v>6</v>
      </c>
      <c r="H31" s="30"/>
      <c r="I31" s="50">
        <f>AA12</f>
        <v>15286410.200000003</v>
      </c>
      <c r="J31" s="30"/>
      <c r="K31" s="38" t="s">
        <v>6</v>
      </c>
      <c r="L31" s="30"/>
      <c r="M31" s="47">
        <f>AA4</f>
        <v>39034</v>
      </c>
      <c r="N31" s="30"/>
      <c r="O31" s="38" t="s">
        <v>6</v>
      </c>
      <c r="P31" s="30"/>
      <c r="Q31" s="39">
        <f>AA10</f>
        <v>25662</v>
      </c>
    </row>
  </sheetData>
  <sheetProtection/>
  <mergeCells count="10">
    <mergeCell ref="A1:E1"/>
    <mergeCell ref="O16:Q18"/>
    <mergeCell ref="U16:Y18"/>
    <mergeCell ref="U29:Y29"/>
    <mergeCell ref="C16:E18"/>
    <mergeCell ref="G16:I18"/>
    <mergeCell ref="K16:M18"/>
    <mergeCell ref="U23:W24"/>
    <mergeCell ref="U21:W21"/>
    <mergeCell ref="U26:W26"/>
  </mergeCells>
  <printOptions horizontalCentered="1" verticalCentered="1"/>
  <pageMargins left="0.25" right="0.25" top="0.5" bottom="0.5" header="0.75" footer="0.5"/>
  <pageSetup fitToHeight="1" fitToWidth="1" horizontalDpi="600" verticalDpi="600" orientation="landscape" scale="56" r:id="rId2"/>
  <headerFooter alignWithMargins="0">
    <oddHeader xml:space="preserve">&amp;C&amp;"Arial,Bold"&amp;18LOUISIANA TAX FREE SHOPPING </oddHeader>
    <oddFooter xml:space="preserve">&amp;C&amp;"Arial,Bold"                                     &amp;R&amp;"Arial,Bold"Data Source: LTFS Refund Center     &amp;"Arial,Regular"                                              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2019-02-04T18:13:06Z</cp:lastPrinted>
  <dcterms:created xsi:type="dcterms:W3CDTF">2009-02-09T20:35:47Z</dcterms:created>
  <dcterms:modified xsi:type="dcterms:W3CDTF">2019-12-03T20:43:03Z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